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0730" windowHeight="11160"/>
  </bookViews>
  <sheets>
    <sheet name="ATIVIDADE 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definedNames>
    <definedName name="RegiãoDoTítuloDaColuna1..H3.1">'ATIVIDADE 1'!$J$2</definedName>
    <definedName name="SALDO_ATUAL">#REF!</definedName>
    <definedName name="TítuloDaColuna1">#REF!</definedName>
    <definedName name="_xlnm.Print_Titles" localSheetId="0">'ATIVIDADE 1'!#REF!</definedName>
  </definedNames>
  <calcPr calcId="152511"/>
</workbook>
</file>

<file path=xl/calcChain.xml><?xml version="1.0" encoding="utf-8"?>
<calcChain xmlns="http://schemas.openxmlformats.org/spreadsheetml/2006/main">
  <c r="I18" i="6" l="1"/>
  <c r="H18" i="6"/>
  <c r="J7" i="6" s="1"/>
  <c r="J17" i="6"/>
  <c r="J16" i="6"/>
  <c r="J15" i="6"/>
  <c r="J14" i="6"/>
  <c r="J13" i="6"/>
  <c r="J12" i="6"/>
  <c r="J11" i="6"/>
  <c r="J10" i="6"/>
  <c r="J18" i="6" s="1"/>
  <c r="I18" i="5"/>
  <c r="H18" i="5"/>
  <c r="J7" i="5" s="1"/>
  <c r="J17" i="5"/>
  <c r="J16" i="5"/>
  <c r="J15" i="5"/>
  <c r="J14" i="5"/>
  <c r="J13" i="5"/>
  <c r="J12" i="5"/>
  <c r="J11" i="5"/>
  <c r="J10" i="5"/>
  <c r="J18" i="5" s="1"/>
  <c r="I18" i="4"/>
  <c r="H18" i="4"/>
  <c r="J17" i="4"/>
  <c r="J16" i="4"/>
  <c r="J15" i="4"/>
  <c r="J14" i="4"/>
  <c r="J13" i="4"/>
  <c r="J12" i="4"/>
  <c r="J11" i="4"/>
  <c r="J10" i="4"/>
  <c r="J18" i="4" s="1"/>
  <c r="J7" i="4"/>
  <c r="I18" i="3"/>
  <c r="H18" i="3"/>
  <c r="J17" i="3"/>
  <c r="J16" i="3"/>
  <c r="J15" i="3"/>
  <c r="J14" i="3"/>
  <c r="J13" i="3"/>
  <c r="J12" i="3"/>
  <c r="J11" i="3"/>
  <c r="J10" i="3"/>
  <c r="J18" i="3" s="1"/>
  <c r="J7" i="3"/>
  <c r="I18" i="2"/>
  <c r="H18" i="2"/>
  <c r="J7" i="2" s="1"/>
  <c r="J17" i="2"/>
  <c r="J16" i="2"/>
  <c r="J15" i="2"/>
  <c r="J14" i="2"/>
  <c r="J13" i="2"/>
  <c r="J12" i="2"/>
  <c r="J11" i="2"/>
  <c r="J10" i="2"/>
  <c r="J18" i="2" s="1"/>
  <c r="I18" i="1"/>
  <c r="H18" i="1"/>
  <c r="J7" i="1" s="1"/>
  <c r="J17" i="1"/>
  <c r="J16" i="1"/>
  <c r="J15" i="1"/>
  <c r="J14" i="1"/>
  <c r="J13" i="1"/>
  <c r="J12" i="1"/>
  <c r="J11" i="1"/>
  <c r="J10" i="1"/>
  <c r="J18" i="1" s="1"/>
  <c r="I18" i="7" l="1"/>
  <c r="H18" i="7"/>
  <c r="J7" i="7" s="1"/>
  <c r="J17" i="7"/>
  <c r="J16" i="7"/>
  <c r="J15" i="7"/>
  <c r="J14" i="7"/>
  <c r="J13" i="7"/>
  <c r="J12" i="7"/>
  <c r="J11" i="7"/>
  <c r="J10" i="7"/>
  <c r="J18" i="7" l="1"/>
</calcChain>
</file>

<file path=xl/sharedStrings.xml><?xml version="1.0" encoding="utf-8"?>
<sst xmlns="http://schemas.openxmlformats.org/spreadsheetml/2006/main" count="105" uniqueCount="22">
  <si>
    <t>Totais</t>
  </si>
  <si>
    <t>DESCRIÇÃO</t>
  </si>
  <si>
    <t>SALDO ATUAL</t>
  </si>
  <si>
    <t>REPARTIÇÃO DE BENEFÍCIOS DO MÉDIO JURUÁ - EDITAL 2018</t>
  </si>
  <si>
    <t>DATA PGTO</t>
  </si>
  <si>
    <t>CREDOR</t>
  </si>
  <si>
    <t>RBMJ</t>
  </si>
  <si>
    <t>CTP</t>
  </si>
  <si>
    <t>TOTAL</t>
  </si>
  <si>
    <t>NOME DO PROJETO</t>
  </si>
  <si>
    <t xml:space="preserve">ATIVIDADE 1: </t>
  </si>
  <si>
    <t xml:space="preserve">ATIVIDADE 2: </t>
  </si>
  <si>
    <t>Valor da atividade</t>
  </si>
  <si>
    <t xml:space="preserve">ATIVIDADE 3: </t>
  </si>
  <si>
    <t xml:space="preserve">ATIVIDADE 4: </t>
  </si>
  <si>
    <t>CATEGORIA</t>
  </si>
  <si>
    <t>COMPROVANTE FISCAL</t>
  </si>
  <si>
    <t>COMPROVANTE PAGAMENTO</t>
  </si>
  <si>
    <t xml:space="preserve">ATIVIDADE 5: </t>
  </si>
  <si>
    <t xml:space="preserve">ATIVIDADE 6: </t>
  </si>
  <si>
    <t xml:space="preserve">ATIVIDADE 7: </t>
  </si>
  <si>
    <t>FUNDO IRATAPURU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</si>
</sst>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&quot;R$&quot;\ #,##0.00"/>
  </numFmts>
  <fonts count="26" x14ac:knownFonts="1">
    <font>
      <sz val="11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6.5"/>
      <color theme="4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4" tint="-0.24994659260841701"/>
      <name val="Sylfaen"/>
      <family val="1"/>
      <scheme val="major"/>
    </font>
    <font>
      <sz val="11"/>
      <name val="Sylfaen"/>
      <family val="1"/>
      <scheme val="major"/>
    </font>
    <font>
      <sz val="16.5"/>
      <color theme="4" tint="-0.24994659260841701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sz val="11"/>
      <color theme="1" tint="0.34998626667073579"/>
      <name val="Sylfaen"/>
      <family val="1"/>
      <scheme val="major"/>
    </font>
    <font>
      <sz val="11"/>
      <color theme="1" tint="0.34998626667073579"/>
      <name val="Trebuchet MS"/>
      <family val="2"/>
      <scheme val="minor"/>
    </font>
    <font>
      <sz val="11"/>
      <color theme="2" tint="-0.749961851863155"/>
      <name val="Sylfaen"/>
      <family val="1"/>
      <scheme val="major"/>
    </font>
    <font>
      <sz val="27"/>
      <color theme="4"/>
      <name val="Sylfaen"/>
      <family val="1"/>
      <scheme val="maj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2"/>
      <color theme="4" tint="-0.24994659260841701"/>
      <name val="Trebuchet MS"/>
      <family val="2"/>
      <scheme val="minor"/>
    </font>
    <font>
      <sz val="12"/>
      <color theme="1" tint="0.34998626667073579"/>
      <name val="Trebuchet MS"/>
      <family val="2"/>
      <scheme val="minor"/>
    </font>
    <font>
      <b/>
      <sz val="11"/>
      <color theme="1" tint="0.24994659260841701"/>
      <name val="Trebuchet MS"/>
      <family val="2"/>
      <scheme val="minor"/>
    </font>
    <font>
      <b/>
      <sz val="12"/>
      <color theme="0"/>
      <name val="Trebuchet MS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49">
    <xf numFmtId="0" fontId="0" fillId="0" borderId="0">
      <alignment horizontal="left" wrapText="1" indent="1"/>
    </xf>
    <xf numFmtId="0" fontId="11" fillId="0" borderId="0" applyNumberFormat="0" applyFill="0" applyBorder="0" applyProtection="0">
      <alignment horizontal="left" vertical="center"/>
    </xf>
    <xf numFmtId="0" fontId="8" fillId="0" borderId="1" applyNumberFormat="0" applyFill="0" applyProtection="0">
      <alignment vertical="center"/>
    </xf>
    <xf numFmtId="0" fontId="5" fillId="0" borderId="0" applyNumberFormat="0" applyFont="0" applyFill="0" applyBorder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6" fillId="0" borderId="0" applyFill="0" applyBorder="0" applyProtection="0">
      <alignment horizontal="left" vertical="top"/>
    </xf>
    <xf numFmtId="166" fontId="3" fillId="0" borderId="0" applyFill="0" applyBorder="0" applyProtection="0">
      <alignment horizontal="right" indent="1"/>
    </xf>
    <xf numFmtId="9" fontId="3" fillId="0" borderId="0" applyFill="0" applyBorder="0" applyAlignment="0" applyProtection="0"/>
    <xf numFmtId="14" fontId="3" fillId="0" borderId="0" applyFont="0" applyFill="0" applyBorder="0">
      <alignment horizontal="right" indent="1"/>
    </xf>
    <xf numFmtId="0" fontId="3" fillId="0" borderId="0" applyNumberFormat="0" applyFont="0" applyFill="0" applyBorder="0">
      <alignment horizontal="center"/>
    </xf>
    <xf numFmtId="0" fontId="9" fillId="0" borderId="0" applyNumberFormat="0" applyFill="0" applyBorder="0" applyProtection="0">
      <alignment horizontal="left"/>
    </xf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6" fillId="6" borderId="3" applyNumberFormat="0" applyAlignment="0" applyProtection="0"/>
    <xf numFmtId="0" fontId="17" fillId="6" borderId="2" applyNumberFormat="0" applyAlignment="0" applyProtection="0"/>
    <xf numFmtId="0" fontId="18" fillId="0" borderId="4" applyNumberFormat="0" applyFill="0" applyAlignment="0" applyProtection="0"/>
    <xf numFmtId="0" fontId="19" fillId="7" borderId="5" applyNumberFormat="0" applyAlignment="0" applyProtection="0"/>
    <xf numFmtId="0" fontId="20" fillId="0" borderId="0" applyNumberFormat="0" applyFill="0" applyBorder="0" applyAlignment="0" applyProtection="0"/>
    <xf numFmtId="0" fontId="3" fillId="8" borderId="6" applyNumberFormat="0" applyFont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>
      <alignment horizontal="left" wrapText="1" indent="1"/>
    </xf>
    <xf numFmtId="14" fontId="0" fillId="0" borderId="0" xfId="12" applyFont="1">
      <alignment horizontal="right" indent="1"/>
    </xf>
    <xf numFmtId="0" fontId="9" fillId="0" borderId="0" xfId="14">
      <alignment horizontal="left"/>
    </xf>
    <xf numFmtId="0" fontId="0" fillId="0" borderId="0" xfId="0" applyAlignment="1">
      <alignment horizontal="center" wrapText="1"/>
    </xf>
    <xf numFmtId="0" fontId="0" fillId="0" borderId="0" xfId="13" applyFont="1">
      <alignment horizontal="center"/>
    </xf>
    <xf numFmtId="0" fontId="9" fillId="0" borderId="0" xfId="14" applyAlignment="1"/>
    <xf numFmtId="0" fontId="8" fillId="0" borderId="1" xfId="2">
      <alignment vertical="center"/>
    </xf>
    <xf numFmtId="0" fontId="23" fillId="0" borderId="7" xfId="14" applyFont="1" applyBorder="1" applyAlignment="1"/>
    <xf numFmtId="0" fontId="23" fillId="0" borderId="0" xfId="14" applyFont="1" applyAlignment="1"/>
    <xf numFmtId="166" fontId="22" fillId="0" borderId="0" xfId="9" applyFont="1" applyAlignment="1">
      <alignment horizontal="left"/>
    </xf>
    <xf numFmtId="166" fontId="3" fillId="0" borderId="8" xfId="10" applyBorder="1">
      <alignment horizontal="right" indent="1"/>
    </xf>
    <xf numFmtId="0" fontId="0" fillId="0" borderId="8" xfId="0" applyBorder="1">
      <alignment horizontal="left" wrapText="1" indent="1"/>
    </xf>
    <xf numFmtId="166" fontId="22" fillId="0" borderId="0" xfId="9" applyFont="1" applyAlignment="1">
      <alignment horizontal="center"/>
    </xf>
    <xf numFmtId="166" fontId="22" fillId="0" borderId="7" xfId="9" applyFont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166" fontId="3" fillId="0" borderId="0" xfId="10">
      <alignment horizontal="right" indent="1"/>
    </xf>
    <xf numFmtId="166" fontId="0" fillId="0" borderId="0" xfId="0" applyNumberFormat="1" applyAlignment="1">
      <alignment horizontal="right" wrapText="1" inden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 wrapText="1"/>
    </xf>
    <xf numFmtId="166" fontId="0" fillId="0" borderId="11" xfId="0" applyNumberFormat="1" applyBorder="1" applyAlignment="1">
      <alignment horizontal="center" wrapText="1"/>
    </xf>
    <xf numFmtId="0" fontId="0" fillId="0" borderId="0" xfId="0" applyAlignment="1">
      <alignment wrapText="1"/>
    </xf>
    <xf numFmtId="166" fontId="2" fillId="0" borderId="0" xfId="9" applyFont="1">
      <alignment horizontal="left" vertical="top"/>
    </xf>
    <xf numFmtId="0" fontId="8" fillId="0" borderId="7" xfId="2" applyBorder="1">
      <alignment vertical="center"/>
    </xf>
    <xf numFmtId="0" fontId="11" fillId="0" borderId="0" xfId="1" applyAlignment="1">
      <alignment horizontal="center" vertical="center"/>
    </xf>
    <xf numFmtId="0" fontId="25" fillId="33" borderId="13" xfId="14" applyFont="1" applyFill="1" applyBorder="1" applyAlignment="1">
      <alignment horizontal="center"/>
    </xf>
    <xf numFmtId="0" fontId="25" fillId="33" borderId="14" xfId="14" applyFont="1" applyFill="1" applyBorder="1" applyAlignment="1">
      <alignment horizontal="center"/>
    </xf>
    <xf numFmtId="0" fontId="25" fillId="33" borderId="15" xfId="14" applyFont="1" applyFill="1" applyBorder="1" applyAlignment="1">
      <alignment horizontal="center"/>
    </xf>
    <xf numFmtId="0" fontId="8" fillId="0" borderId="1" xfId="2" applyAlignment="1">
      <alignment horizontal="center" vertical="center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Código de verificação" xfId="13"/>
    <cellStyle name="Data" xfId="12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8" builtinId="20" customBuiltin="1"/>
    <cellStyle name="Incorreto" xfId="16" builtinId="27" customBuiltin="1"/>
    <cellStyle name="Moeda" xfId="9" builtinId="4" customBuiltin="1"/>
    <cellStyle name="Moeda [0]" xfId="10" builtinId="7" customBuiltin="1"/>
    <cellStyle name="Neutra" xfId="17" builtinId="28" customBuiltin="1"/>
    <cellStyle name="Normal" xfId="0" builtinId="0" customBuiltin="1"/>
    <cellStyle name="Nota" xfId="24" builtinId="10" customBuiltin="1"/>
    <cellStyle name="Porcentagem" xfId="11" builtinId="5" customBuiltin="1"/>
    <cellStyle name="Saída" xfId="19" builtinId="21" customBuiltin="1"/>
    <cellStyle name="Separador de milhares [0]" xfId="8" builtinId="6" customBuiltin="1"/>
    <cellStyle name="Texto de Aviso" xfId="23" builtinId="11" customBuiltin="1"/>
    <cellStyle name="Texto Explicativo" xfId="14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6" builtinId="25" customBuiltin="1"/>
    <cellStyle name="Vírgula" xfId="7" builtinId="3" customBuiltin="1"/>
  </cellStyles>
  <dxfs count="95"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  <color theme="4" tint="-0.24994659260841701"/>
      </font>
      <border>
        <top style="thick">
          <color theme="2" tint="-0.24994659260841701"/>
        </top>
      </border>
    </dxf>
    <dxf>
      <font>
        <color theme="1" tint="0.24994659260841701"/>
      </font>
      <border>
        <bottom style="medium">
          <color theme="2" tint="-0.24994659260841701"/>
        </bottom>
      </border>
    </dxf>
    <dxf>
      <font>
        <color theme="1" tint="0.24994659260841701"/>
      </font>
    </dxf>
  </dxfs>
  <tableStyles count="1" defaultTableStyle="Registro de cheques" defaultPivotStyle="PivotStyleLight16">
    <tableStyle name="Registro de cheques" pivot="0" count="4">
      <tableStyleElement type="wholeTable" dxfId="94"/>
      <tableStyleElement type="headerRow" dxfId="93"/>
      <tableStyleElement type="totalRow" dxfId="92"/>
      <tableStyleElement type="secondRowStripe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RegistroDeCheques5389" displayName="RegistroDeCheques5389" ref="B9:J18" totalsRowCount="1" headerRowDxfId="88">
  <autoFilter ref="B9:J17"/>
  <tableColumns count="9">
    <tableColumn id="2" name="CATEGORIA" dataDxfId="87" totalsRowDxfId="86" dataCellStyle="Código de verificação"/>
    <tableColumn id="7" name="DESCRIÇÃO" dataCellStyle="Data"/>
    <tableColumn id="9" name="CREDOR" dataDxfId="85" dataCellStyle="Data"/>
    <tableColumn id="3" name="DATA PGTO"/>
    <tableColumn id="8" name="COMPROVANTE FISCAL" dataDxfId="84"/>
    <tableColumn id="1" name="COMPROVANTE PAGAMENTO" totalsRowLabel="Totais" totalsRowDxfId="83"/>
    <tableColumn id="4" name="RBMJ" totalsRowFunction="sum" totalsRowDxfId="82"/>
    <tableColumn id="5" name="CTP" totalsRowFunction="custom" dataDxfId="81" totalsRowDxfId="80" dataCellStyle="Moeda [0]">
      <totalsRowFormula>SUM(RegistroDeCheques5389[CTP])</totalsRowFormula>
    </tableColumn>
    <tableColumn id="6" name="TOTAL" totalsRowFunction="custom" dataDxfId="79" totalsRowDxfId="78" dataCellStyle="Moeda [0]">
      <calculatedColumnFormula>RegistroDeCheques5389[[#This Row],[RBMJ]]+I10</calculatedColumnFormula>
      <totalsRowFormula>SUM(RegistroDeCheques5389[TOTAL])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2.xml><?xml version="1.0" encoding="utf-8"?>
<table xmlns="http://schemas.openxmlformats.org/spreadsheetml/2006/main" id="9" name="RegistroDeCheques53810" displayName="RegistroDeCheques53810" ref="B9:J18" totalsRowCount="1" headerRowDxfId="75">
  <autoFilter ref="B9:J17"/>
  <tableColumns count="9">
    <tableColumn id="2" name="CATEGORIA" dataDxfId="74" totalsRowDxfId="73" dataCellStyle="Código de verificação"/>
    <tableColumn id="7" name="DESCRIÇÃO" dataCellStyle="Data"/>
    <tableColumn id="9" name="CREDOR" dataDxfId="72" dataCellStyle="Data"/>
    <tableColumn id="3" name="DATA PGTO"/>
    <tableColumn id="8" name="COMPROVANTE FISCAL" dataDxfId="71"/>
    <tableColumn id="1" name="COMPROVANTE PAGAMENTO" totalsRowLabel="Totais" totalsRowDxfId="70"/>
    <tableColumn id="4" name="RBMJ" totalsRowFunction="sum" totalsRowDxfId="69"/>
    <tableColumn id="5" name="CTP" totalsRowFunction="custom" dataDxfId="68" totalsRowDxfId="67" dataCellStyle="Moeda [0]">
      <totalsRowFormula>SUM(RegistroDeCheques53810[CTP])</totalsRowFormula>
    </tableColumn>
    <tableColumn id="6" name="TOTAL" totalsRowFunction="custom" dataDxfId="66" totalsRowDxfId="65" dataCellStyle="Moeda [0]">
      <calculatedColumnFormula>RegistroDeCheques53810[[#This Row],[RBMJ]]+I10</calculatedColumnFormula>
      <totalsRowFormula>SUM(RegistroDeCheques53810[TOTAL])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3.xml><?xml version="1.0" encoding="utf-8"?>
<table xmlns="http://schemas.openxmlformats.org/spreadsheetml/2006/main" id="10" name="RegistroDeCheques53811" displayName="RegistroDeCheques53811" ref="B9:J18" totalsRowCount="1" headerRowDxfId="62">
  <autoFilter ref="B9:J17"/>
  <tableColumns count="9">
    <tableColumn id="2" name="CATEGORIA" dataDxfId="61" totalsRowDxfId="60" dataCellStyle="Código de verificação"/>
    <tableColumn id="7" name="DESCRIÇÃO" dataCellStyle="Data"/>
    <tableColumn id="9" name="CREDOR" dataDxfId="59" dataCellStyle="Data"/>
    <tableColumn id="3" name="DATA PGTO"/>
    <tableColumn id="8" name="COMPROVANTE FISCAL" dataDxfId="58"/>
    <tableColumn id="1" name="COMPROVANTE PAGAMENTO" totalsRowLabel="Totais" totalsRowDxfId="57"/>
    <tableColumn id="4" name="RBMJ" totalsRowFunction="sum" totalsRowDxfId="56"/>
    <tableColumn id="5" name="CTP" totalsRowFunction="custom" dataDxfId="55" totalsRowDxfId="54" dataCellStyle="Moeda [0]">
      <totalsRowFormula>SUM(RegistroDeCheques53811[CTP])</totalsRowFormula>
    </tableColumn>
    <tableColumn id="6" name="TOTAL" totalsRowFunction="custom" dataDxfId="53" totalsRowDxfId="52" dataCellStyle="Moeda [0]">
      <calculatedColumnFormula>RegistroDeCheques53811[[#This Row],[RBMJ]]+I10</calculatedColumnFormula>
      <totalsRowFormula>SUM(RegistroDeCheques53811[TOTAL])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4.xml><?xml version="1.0" encoding="utf-8"?>
<table xmlns="http://schemas.openxmlformats.org/spreadsheetml/2006/main" id="11" name="RegistroDeCheques53812" displayName="RegistroDeCheques53812" ref="B9:J18" totalsRowCount="1" headerRowDxfId="49">
  <autoFilter ref="B9:J17"/>
  <tableColumns count="9">
    <tableColumn id="2" name="CATEGORIA" dataDxfId="48" totalsRowDxfId="47" dataCellStyle="Código de verificação"/>
    <tableColumn id="7" name="DESCRIÇÃO" dataCellStyle="Data"/>
    <tableColumn id="9" name="CREDOR" dataDxfId="46" dataCellStyle="Data"/>
    <tableColumn id="3" name="DATA PGTO"/>
    <tableColumn id="8" name="COMPROVANTE FISCAL" dataDxfId="45"/>
    <tableColumn id="1" name="COMPROVANTE PAGAMENTO" totalsRowLabel="Totais" totalsRowDxfId="44"/>
    <tableColumn id="4" name="RBMJ" totalsRowFunction="sum" totalsRowDxfId="43"/>
    <tableColumn id="5" name="CTP" totalsRowFunction="custom" dataDxfId="42" totalsRowDxfId="41" dataCellStyle="Moeda [0]">
      <totalsRowFormula>SUM(RegistroDeCheques53812[CTP])</totalsRowFormula>
    </tableColumn>
    <tableColumn id="6" name="TOTAL" totalsRowFunction="custom" dataDxfId="40" totalsRowDxfId="39" dataCellStyle="Moeda [0]">
      <calculatedColumnFormula>RegistroDeCheques53812[[#This Row],[RBMJ]]+I10</calculatedColumnFormula>
      <totalsRowFormula>SUM(RegistroDeCheques53812[TOTAL])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5.xml><?xml version="1.0" encoding="utf-8"?>
<table xmlns="http://schemas.openxmlformats.org/spreadsheetml/2006/main" id="12" name="RegistroDeCheques53813" displayName="RegistroDeCheques53813" ref="B9:J18" totalsRowCount="1" headerRowDxfId="36">
  <autoFilter ref="B9:J17"/>
  <tableColumns count="9">
    <tableColumn id="2" name="CATEGORIA" dataDxfId="35" totalsRowDxfId="34" dataCellStyle="Código de verificação"/>
    <tableColumn id="7" name="DESCRIÇÃO" dataCellStyle="Data"/>
    <tableColumn id="9" name="CREDOR" dataDxfId="33" dataCellStyle="Data"/>
    <tableColumn id="3" name="DATA PGTO"/>
    <tableColumn id="8" name="COMPROVANTE FISCAL" dataDxfId="32"/>
    <tableColumn id="1" name="COMPROVANTE PAGAMENTO" totalsRowLabel="Totais" totalsRowDxfId="31"/>
    <tableColumn id="4" name="RBMJ" totalsRowFunction="sum" totalsRowDxfId="30"/>
    <tableColumn id="5" name="CTP" totalsRowFunction="custom" dataDxfId="29" totalsRowDxfId="28" dataCellStyle="Moeda [0]">
      <totalsRowFormula>SUM(RegistroDeCheques53813[CTP])</totalsRowFormula>
    </tableColumn>
    <tableColumn id="6" name="TOTAL" totalsRowFunction="custom" dataDxfId="27" totalsRowDxfId="26" dataCellStyle="Moeda [0]">
      <calculatedColumnFormula>RegistroDeCheques53813[[#This Row],[RBMJ]]+I10</calculatedColumnFormula>
      <totalsRowFormula>SUM(RegistroDeCheques53813[TOTAL])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6.xml><?xml version="1.0" encoding="utf-8"?>
<table xmlns="http://schemas.openxmlformats.org/spreadsheetml/2006/main" id="13" name="RegistroDeCheques53814" displayName="RegistroDeCheques53814" ref="B9:J18" totalsRowCount="1" headerRowDxfId="23">
  <autoFilter ref="B9:J17"/>
  <tableColumns count="9">
    <tableColumn id="2" name="CATEGORIA" dataDxfId="22" totalsRowDxfId="21" dataCellStyle="Código de verificação"/>
    <tableColumn id="7" name="DESCRIÇÃO" dataCellStyle="Data"/>
    <tableColumn id="9" name="CREDOR" dataDxfId="20" dataCellStyle="Data"/>
    <tableColumn id="3" name="DATA PGTO"/>
    <tableColumn id="8" name="COMPROVANTE FISCAL" dataDxfId="19"/>
    <tableColumn id="1" name="COMPROVANTE PAGAMENTO" totalsRowLabel="Totais" totalsRowDxfId="18"/>
    <tableColumn id="4" name="RBMJ" totalsRowFunction="sum" totalsRowDxfId="17"/>
    <tableColumn id="5" name="CTP" totalsRowFunction="custom" dataDxfId="16" totalsRowDxfId="15" dataCellStyle="Moeda [0]">
      <totalsRowFormula>SUM(RegistroDeCheques53814[CTP])</totalsRowFormula>
    </tableColumn>
    <tableColumn id="6" name="TOTAL" totalsRowFunction="custom" dataDxfId="14" totalsRowDxfId="13" dataCellStyle="Moeda [0]">
      <calculatedColumnFormula>RegistroDeCheques53814[[#This Row],[RBMJ]]+I10</calculatedColumnFormula>
      <totalsRowFormula>SUM(RegistroDeCheques53814[TOTAL])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7.xml><?xml version="1.0" encoding="utf-8"?>
<table xmlns="http://schemas.openxmlformats.org/spreadsheetml/2006/main" id="7" name="RegistroDeCheques538" displayName="RegistroDeCheques538" ref="B9:J18" totalsRowCount="1" headerRowDxfId="10">
  <autoFilter ref="B9:J17"/>
  <tableColumns count="9">
    <tableColumn id="2" name="CATEGORIA" dataDxfId="9" totalsRowDxfId="8" dataCellStyle="Código de verificação"/>
    <tableColumn id="7" name="DESCRIÇÃO" dataCellStyle="Data"/>
    <tableColumn id="9" name="CREDOR" dataDxfId="7" dataCellStyle="Data"/>
    <tableColumn id="3" name="DATA PGTO"/>
    <tableColumn id="8" name="COMPROVANTE FISCAL" dataDxfId="6"/>
    <tableColumn id="1" name="COMPROVANTE PAGAMENTO" totalsRowLabel="Totais" totalsRowDxfId="5"/>
    <tableColumn id="4" name="RBMJ" totalsRowFunction="sum" totalsRowDxfId="4"/>
    <tableColumn id="5" name="CTP" totalsRowFunction="custom" dataDxfId="3" totalsRowDxfId="2" dataCellStyle="Moeda [0]">
      <totalsRowFormula>SUM(RegistroDeCheques538[CTP])</totalsRowFormula>
    </tableColumn>
    <tableColumn id="6" name="TOTAL" totalsRowFunction="custom" dataDxfId="1" totalsRowDxfId="0" dataCellStyle="Moeda [0]">
      <calculatedColumnFormula>RegistroDeCheques538[[#This Row],[RBMJ]]+I10</calculatedColumnFormula>
      <totalsRowFormula>SUM(RegistroDeCheques538[TOTAL])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404040"/>
      </a:dk2>
      <a:lt2>
        <a:srgbClr val="F6F6F1"/>
      </a:lt2>
      <a:accent1>
        <a:srgbClr val="669933"/>
      </a:accent1>
      <a:accent2>
        <a:srgbClr val="E69216"/>
      </a:accent2>
      <a:accent3>
        <a:srgbClr val="609FC2"/>
      </a:accent3>
      <a:accent4>
        <a:srgbClr val="E6B819"/>
      </a:accent4>
      <a:accent5>
        <a:srgbClr val="DA695B"/>
      </a:accent5>
      <a:accent6>
        <a:srgbClr val="956895"/>
      </a:accent6>
      <a:hlink>
        <a:srgbClr val="609FC2"/>
      </a:hlink>
      <a:folHlink>
        <a:srgbClr val="956895"/>
      </a:folHlink>
    </a:clrScheme>
    <a:fontScheme name="Check Register">
      <a:majorFont>
        <a:latin typeface="Sylfaen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K20"/>
  <sheetViews>
    <sheetView showGridLines="0" tabSelected="1" topLeftCell="A13" zoomScale="85" zoomScaleNormal="85" workbookViewId="0">
      <selection activeCell="L12" sqref="L12"/>
    </sheetView>
  </sheetViews>
  <sheetFormatPr defaultColWidth="15.625" defaultRowHeight="16.5" x14ac:dyDescent="0.3"/>
  <cols>
    <col min="2" max="2" width="15.625" customWidth="1"/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21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10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>
        <v>10</v>
      </c>
      <c r="E7" s="5"/>
      <c r="F7" s="2"/>
      <c r="G7" s="2"/>
      <c r="J7" s="23">
        <f>C7-RegistroDeCheques5389[[#Totals],[RBMJ]]</f>
        <v>10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RegistroDeCheques5389[[#This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RegistroDeCheques5389[[#This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RegistroDeCheques5389[[#This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RegistroDeCheques5389[[#This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RegistroDeCheques5389[[#This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RegistroDeCheques5389[[#This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RegistroDeCheques5389[[#This Row],[RBMJ]]+I16</f>
        <v>0</v>
      </c>
    </row>
    <row r="17" spans="2:10" x14ac:dyDescent="0.3">
      <c r="B17" s="3"/>
      <c r="C17" s="1"/>
      <c r="D17" s="1"/>
      <c r="I17" s="11"/>
      <c r="J17" s="18">
        <f>RegistroDeCheques5389[[#This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SUBTOTAL(109,RegistroDeCheques5389[RBMJ])</f>
        <v>0</v>
      </c>
      <c r="I18" s="20">
        <f>SUM(RegistroDeCheques5389[CTP])</f>
        <v>0</v>
      </c>
      <c r="J18" s="21">
        <f>SUM(RegistroDeCheques5389[TOTAL])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conditionalFormatting sqref="H17:J17 H10:J14">
    <cfRule type="expression" dxfId="90" priority="1">
      <formula>AND($H8&gt;0,#REF!&gt;0)</formula>
    </cfRule>
  </conditionalFormatting>
  <conditionalFormatting sqref="H15:J16">
    <cfRule type="expression" dxfId="89" priority="2">
      <formula>AND($H12&gt;0,#REF!&gt;0)</formula>
    </cfRule>
  </conditionalFormatting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2:D4 E3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rintOptions horizontalCentered="1"/>
  <pageMargins left="0.25" right="0.25" top="0.75" bottom="0.75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zoomScaleNormal="100" workbookViewId="0">
      <selection activeCell="B4" sqref="B4:J4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11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/>
      <c r="E7" s="5"/>
      <c r="F7" s="2"/>
      <c r="G7" s="2"/>
      <c r="J7" s="23">
        <f>C7-RegistroDeCheques53810[[#Totals],[RBMJ]]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RegistroDeCheques53810[[#This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RegistroDeCheques53810[[#This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RegistroDeCheques53810[[#This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RegistroDeCheques53810[[#This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RegistroDeCheques53810[[#This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RegistroDeCheques53810[[#This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RegistroDeCheques53810[[#This Row],[RBMJ]]+I16</f>
        <v>0</v>
      </c>
    </row>
    <row r="17" spans="2:10" x14ac:dyDescent="0.3">
      <c r="B17" s="3"/>
      <c r="C17" s="1"/>
      <c r="D17" s="1"/>
      <c r="I17" s="11"/>
      <c r="J17" s="18">
        <f>RegistroDeCheques53810[[#This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SUBTOTAL(109,RegistroDeCheques53810[RBMJ])</f>
        <v>0</v>
      </c>
      <c r="I18" s="20">
        <f>SUM(RegistroDeCheques53810[CTP])</f>
        <v>0</v>
      </c>
      <c r="J18" s="21">
        <f>SUM(RegistroDeCheques53810[TOTAL])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howErrorMessage="1" prompt="Insira o valor da Retirada na coluna sob este cabeçalho" sqref="H9:J9"/>
    <dataValidation allowBlank="1" showInputMessage="1" showErrorMessage="1" prompt="Insira a Descrição na coluna sob este cabeçalho" sqref="F9:G9"/>
    <dataValidation allowBlank="1" showInputMessage="1" showErrorMessage="1" prompt="Insira a Transação na coluna sob este cabeçalho" sqref="E9"/>
    <dataValidation allowBlank="1" showInputMessage="1" showErrorMessage="1" prompt="Insira a Data na coluna sob este cabeçalho" sqref="C9:D9"/>
    <dataValidation allowBlank="1" showInputMessage="1" showErrorMessage="1" prompt="O saldo atual é calculado automaticamente nesta célula" sqref="J7"/>
    <dataValidation allowBlank="1" showInputMessage="1" showErrorMessage="1" prompt="O saldo atual é calculado automaticamente na célula abaixo" sqref="J6"/>
    <dataValidation allowBlank="1" showInputMessage="1" showErrorMessage="1" prompt="Os códigos de transação estão nas células B3 a D5" sqref="D2:E4"/>
    <dataValidation allowBlank="1" showInputMessage="1" showErrorMessage="1" prompt="O título da planilha está nesta célula" sqref="B1:C1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qref="B10:B17"/>
  </dataValidations>
  <pageMargins left="0.511811024" right="0.511811024" top="0.78740157499999996" bottom="0.78740157499999996" header="0.31496062000000002" footer="0.31496062000000002"/>
  <pageSetup paperSize="9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9073B72-9EDB-4E21-9955-5B77CE35C662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11E649A3-AD7D-4FF0-99AA-ABEF55BDF1AC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zoomScaleNormal="100" workbookViewId="0">
      <selection activeCell="B4" sqref="B4:J4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13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/>
      <c r="E7" s="5"/>
      <c r="F7" s="2"/>
      <c r="G7" s="2"/>
      <c r="J7" s="23">
        <f>C7-RegistroDeCheques53811[[#Totals],[RBMJ]]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RegistroDeCheques53811[[#This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RegistroDeCheques53811[[#This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RegistroDeCheques53811[[#This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RegistroDeCheques53811[[#This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RegistroDeCheques53811[[#This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RegistroDeCheques53811[[#This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RegistroDeCheques53811[[#This Row],[RBMJ]]+I16</f>
        <v>0</v>
      </c>
    </row>
    <row r="17" spans="2:10" x14ac:dyDescent="0.3">
      <c r="B17" s="3"/>
      <c r="C17" s="1"/>
      <c r="D17" s="1"/>
      <c r="I17" s="11"/>
      <c r="J17" s="18">
        <f>RegistroDeCheques53811[[#This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SUBTOTAL(109,RegistroDeCheques53811[RBMJ])</f>
        <v>0</v>
      </c>
      <c r="I18" s="20">
        <f>SUM(RegistroDeCheques53811[CTP])</f>
        <v>0</v>
      </c>
      <c r="J18" s="21">
        <f>SUM(RegistroDeCheques53811[TOTAL])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qref="B10:B1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Os códigos de transação estão nas células B3 a D5" sqref="D2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  <dataValidation allowBlank="1" showInputMessage="1" showErrorMessage="1" prompt="O título da planilha está nesta célula" sqref="B1:C1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D33DAE2-A6E7-4B3D-8EE9-66645A07EE7D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EB42C8EC-9F0E-44BC-8DCF-5B88233A6694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B4" sqref="B4:J4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14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/>
      <c r="E7" s="5"/>
      <c r="F7" s="2"/>
      <c r="G7" s="2"/>
      <c r="J7" s="23">
        <f>C7-RegistroDeCheques53812[[#Totals],[RBMJ]]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RegistroDeCheques53812[[#This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RegistroDeCheques53812[[#This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RegistroDeCheques53812[[#This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RegistroDeCheques53812[[#This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RegistroDeCheques53812[[#This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RegistroDeCheques53812[[#This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RegistroDeCheques53812[[#This Row],[RBMJ]]+I16</f>
        <v>0</v>
      </c>
    </row>
    <row r="17" spans="2:10" x14ac:dyDescent="0.3">
      <c r="B17" s="3"/>
      <c r="C17" s="1"/>
      <c r="D17" s="1"/>
      <c r="I17" s="11"/>
      <c r="J17" s="18">
        <f>RegistroDeCheques53812[[#This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SUBTOTAL(109,RegistroDeCheques53812[RBMJ])</f>
        <v>0</v>
      </c>
      <c r="I18" s="20">
        <f>SUM(RegistroDeCheques53812[CTP])</f>
        <v>0</v>
      </c>
      <c r="J18" s="21">
        <f>SUM(RegistroDeCheques53812[TOTAL])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howErrorMessage="1" prompt="Insira o valor da Retirada na coluna sob este cabeçalho" sqref="H9:J9"/>
    <dataValidation allowBlank="1" showInputMessage="1" showErrorMessage="1" prompt="Insira a Descrição na coluna sob este cabeçalho" sqref="F9:G9"/>
    <dataValidation allowBlank="1" showInputMessage="1" showErrorMessage="1" prompt="Insira a Transação na coluna sob este cabeçalho" sqref="E9"/>
    <dataValidation allowBlank="1" showInputMessage="1" showErrorMessage="1" prompt="Insira a Data na coluna sob este cabeçalho" sqref="C9:D9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O saldo atual é calculado automaticamente nesta célula" sqref="J7"/>
    <dataValidation allowBlank="1" showInputMessage="1" showErrorMessage="1" prompt="O saldo atual é calculado automaticamente na célula abaixo" sqref="J6"/>
    <dataValidation allowBlank="1" showInputMessage="1" showErrorMessage="1" prompt="Os códigos de transação estão nas células B3 a D5" sqref="D2:E4"/>
    <dataValidation allowBlank="1" showInputMessage="1" showErrorMessage="1" prompt="O título da planilha está nesta célula" sqref="B1:C1"/>
    <dataValidation allowBlank="1" showInputMessage="1" sqref="B10:B17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10CDEC-FBBC-49A6-944A-11C79EE76DC3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C2AA7FF0-D668-449E-8E67-ABACAF581D66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B4" sqref="B4:J4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18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/>
      <c r="E7" s="5"/>
      <c r="F7" s="2"/>
      <c r="G7" s="2"/>
      <c r="J7" s="23">
        <f>C7-RegistroDeCheques53813[[#Totals],[RBMJ]]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RegistroDeCheques53813[[#This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RegistroDeCheques53813[[#This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RegistroDeCheques53813[[#This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RegistroDeCheques53813[[#This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RegistroDeCheques53813[[#This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RegistroDeCheques53813[[#This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RegistroDeCheques53813[[#This Row],[RBMJ]]+I16</f>
        <v>0</v>
      </c>
    </row>
    <row r="17" spans="2:10" x14ac:dyDescent="0.3">
      <c r="B17" s="3"/>
      <c r="C17" s="1"/>
      <c r="D17" s="1"/>
      <c r="I17" s="11"/>
      <c r="J17" s="18">
        <f>RegistroDeCheques53813[[#This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SUBTOTAL(109,RegistroDeCheques53813[RBMJ])</f>
        <v>0</v>
      </c>
      <c r="I18" s="20">
        <f>SUM(RegistroDeCheques53813[CTP])</f>
        <v>0</v>
      </c>
      <c r="J18" s="21">
        <f>SUM(RegistroDeCheques53813[TOTAL])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2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0345D60-6DCF-4B42-BBD4-A5051AD7B4A2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009DD00B-8B91-40C0-9E0D-CE7CD318AF65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B4" sqref="B4:J4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19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/>
      <c r="E7" s="5"/>
      <c r="F7" s="2"/>
      <c r="G7" s="2"/>
      <c r="J7" s="23">
        <f>C7-RegistroDeCheques53814[[#Totals],[RBMJ]]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RegistroDeCheques53814[[#This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RegistroDeCheques53814[[#This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RegistroDeCheques53814[[#This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RegistroDeCheques53814[[#This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RegistroDeCheques53814[[#This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RegistroDeCheques53814[[#This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RegistroDeCheques53814[[#This Row],[RBMJ]]+I16</f>
        <v>0</v>
      </c>
    </row>
    <row r="17" spans="2:10" x14ac:dyDescent="0.3">
      <c r="B17" s="3"/>
      <c r="C17" s="1"/>
      <c r="D17" s="1"/>
      <c r="I17" s="11"/>
      <c r="J17" s="18">
        <f>RegistroDeCheques53814[[#This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SUBTOTAL(109,RegistroDeCheques53814[RBMJ])</f>
        <v>0</v>
      </c>
      <c r="I18" s="20">
        <f>SUM(RegistroDeCheques53814[CTP])</f>
        <v>0</v>
      </c>
      <c r="J18" s="21">
        <f>SUM(RegistroDeCheques53814[TOTAL])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2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4931B08-ED6F-42B7-BF19-4E0ED343F1A3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3E378BDD-186D-4F1C-BFE7-21731D04CBCA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C8" sqref="C8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9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6" t="s">
        <v>3</v>
      </c>
      <c r="E2" s="6"/>
      <c r="F2" s="6"/>
      <c r="G2" s="6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20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12</v>
      </c>
      <c r="C7" s="13">
        <v>10</v>
      </c>
      <c r="E7" s="5"/>
      <c r="F7" s="2"/>
      <c r="G7" s="2"/>
      <c r="J7" s="23">
        <f>C7-RegistroDeCheques538[[#Totals],[RBMJ]]</f>
        <v>10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15</v>
      </c>
      <c r="C9" s="3" t="s">
        <v>1</v>
      </c>
      <c r="D9" s="3" t="s">
        <v>5</v>
      </c>
      <c r="E9" s="3" t="s">
        <v>4</v>
      </c>
      <c r="F9" s="3" t="s">
        <v>16</v>
      </c>
      <c r="G9" s="3" t="s">
        <v>17</v>
      </c>
      <c r="H9" s="14" t="s">
        <v>6</v>
      </c>
      <c r="I9" s="15" t="s">
        <v>7</v>
      </c>
      <c r="J9" s="16" t="s">
        <v>8</v>
      </c>
    </row>
    <row r="10" spans="2:11" x14ac:dyDescent="0.3">
      <c r="B10" s="4"/>
      <c r="C10" s="1"/>
      <c r="D10" s="1"/>
      <c r="H10" s="17"/>
      <c r="I10" s="10"/>
      <c r="J10" s="17">
        <f>RegistroDeCheques538[[#This Row],[RBMJ]]+I10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RegistroDeCheques538[[#This Row],[RBMJ]]+I11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RegistroDeCheques538[[#This Row],[RBMJ]]+I12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RegistroDeCheques538[[#This Row],[RBMJ]]+I13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RegistroDeCheques538[[#This Row],[RBMJ]]+I14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RegistroDeCheques538[[#This Row],[RBMJ]]+I15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RegistroDeCheques538[[#This Row],[RBMJ]]+I16</f>
        <v>0</v>
      </c>
    </row>
    <row r="17" spans="2:10" x14ac:dyDescent="0.3">
      <c r="B17" s="3"/>
      <c r="C17" s="1"/>
      <c r="D17" s="1"/>
      <c r="I17" s="11"/>
      <c r="J17" s="18">
        <f>RegistroDeCheques538[[#This Row],[RBMJ]]+I17</f>
        <v>0</v>
      </c>
    </row>
    <row r="18" spans="2:10" ht="17.25" thickBot="1" x14ac:dyDescent="0.35">
      <c r="B18" s="3"/>
      <c r="G18" s="3" t="s">
        <v>0</v>
      </c>
      <c r="H18" s="19">
        <f>SUBTOTAL(109,RegistroDeCheques538[RBMJ])</f>
        <v>0</v>
      </c>
      <c r="I18" s="20">
        <f>SUM(RegistroDeCheques538[CTP])</f>
        <v>0</v>
      </c>
      <c r="J18" s="21">
        <f>SUM(RegistroDeCheques538[TOTAL])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2">
    <mergeCell ref="B1:I1"/>
    <mergeCell ref="B4:J4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2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DF43A9F-6301-406A-8B50-2EE0B2F8A5CD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9A76223C-F2C3-489C-9BF9-99F5F7CACA1C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ATIVIDADE 1</vt:lpstr>
      <vt:lpstr>2</vt:lpstr>
      <vt:lpstr>3</vt:lpstr>
      <vt:lpstr>4</vt:lpstr>
      <vt:lpstr>5</vt:lpstr>
      <vt:lpstr>6</vt:lpstr>
      <vt:lpstr>7</vt:lpstr>
      <vt:lpstr>RegiãoDoTítuloDaColuna1..H3.1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2018-06-15T06:22:26Z</dcterms:created>
  <dcterms:modified xsi:type="dcterms:W3CDTF">2020-06-15T20:23:02Z</dcterms:modified>
</cp:coreProperties>
</file>